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90" windowWidth="9360" windowHeight="7650" activeTab="0"/>
  </bookViews>
  <sheets>
    <sheet name="2010.8.8C" sheetId="1" r:id="rId1"/>
    <sheet name="Sheet1" sheetId="2" r:id="rId2"/>
  </sheets>
  <definedNames>
    <definedName name="_xlnm.Print_Area" localSheetId="0">'2010.8.8C'!$A$1:$P$14</definedName>
  </definedNames>
  <calcPr fullCalcOnLoad="1"/>
</workbook>
</file>

<file path=xl/sharedStrings.xml><?xml version="1.0" encoding="utf-8"?>
<sst xmlns="http://schemas.openxmlformats.org/spreadsheetml/2006/main" count="49" uniqueCount="42">
  <si>
    <t>No.</t>
  </si>
  <si>
    <t>結　果</t>
  </si>
  <si>
    <t>名前／セット数</t>
  </si>
  <si>
    <t>勝数</t>
  </si>
  <si>
    <t>負数</t>
  </si>
  <si>
    <t>得点</t>
  </si>
  <si>
    <t>失点</t>
  </si>
  <si>
    <t>順位</t>
  </si>
  <si>
    <t>ＮＩＢＡ公式C級戦</t>
  </si>
  <si>
    <t>決勝戦</t>
  </si>
  <si>
    <t>1-2</t>
  </si>
  <si>
    <t>3-4</t>
  </si>
  <si>
    <t>5-6</t>
  </si>
  <si>
    <t>1-3</t>
  </si>
  <si>
    <t>2-4</t>
  </si>
  <si>
    <t>1-6</t>
  </si>
  <si>
    <t>1-4</t>
  </si>
  <si>
    <t>2-6</t>
  </si>
  <si>
    <t>3-5</t>
  </si>
  <si>
    <t>2-5</t>
  </si>
  <si>
    <t>3-6</t>
  </si>
  <si>
    <t>4-6</t>
  </si>
  <si>
    <t>1-5</t>
  </si>
  <si>
    <t>2-3</t>
  </si>
  <si>
    <t>4-5</t>
  </si>
  <si>
    <t>1回転</t>
  </si>
  <si>
    <t>2回転</t>
  </si>
  <si>
    <t>3回転</t>
  </si>
  <si>
    <t>4回転</t>
  </si>
  <si>
    <t>5回転</t>
  </si>
  <si>
    <t>予選総当り</t>
  </si>
  <si>
    <t>会場　Straight Pool</t>
  </si>
  <si>
    <t>2010年8月8日(日）</t>
  </si>
  <si>
    <t>高井</t>
  </si>
  <si>
    <t>内藤</t>
  </si>
  <si>
    <t>山口</t>
  </si>
  <si>
    <t>若月</t>
  </si>
  <si>
    <t>望月</t>
  </si>
  <si>
    <t>w</t>
  </si>
  <si>
    <t>w</t>
  </si>
  <si>
    <t>w</t>
  </si>
  <si>
    <t>内藤 W－0 高井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</si>
</sst>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&quot;人&quot;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_ "/>
    <numFmt numFmtId="184" formatCode="0_ ;[Red]\-0\ "/>
    <numFmt numFmtId="185" formatCode="##&quot;人&quot;"/>
    <numFmt numFmtId="186" formatCode="####&quot;年度&quot;"/>
    <numFmt numFmtId="187" formatCode="##&quot;月&quot;"/>
    <numFmt numFmtId="188" formatCode="&quot;ROUND&quot;##"/>
    <numFmt numFmtId="189" formatCode="&quot;R O U N D&quot;#\ #"/>
    <numFmt numFmtId="190" formatCode="&quot;R O U N D&quot;\ #\ #"/>
    <numFmt numFmtId="191" formatCode="0_);\(0\)"/>
    <numFmt numFmtId="192" formatCode="##&quot;R&quot;"/>
  </numFmts>
  <fonts count="19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b/>
      <sz val="16"/>
      <name val="ＭＳ Ｐゴシック"/>
      <family val="3"/>
    </font>
    <font>
      <sz val="14"/>
      <name val="ＤＨＰ平成明朝体W3"/>
      <family val="3"/>
    </font>
    <font>
      <sz val="6"/>
      <name val="ＭＳ Ｐ明朝"/>
      <family val="1"/>
    </font>
    <font>
      <b/>
      <i/>
      <u val="single"/>
      <sz val="20"/>
      <name val="ＤＨＰ平成明朝体W3"/>
      <family val="3"/>
    </font>
    <font>
      <sz val="14"/>
      <color indexed="9"/>
      <name val="ＤＨＰ平成明朝体W3"/>
      <family val="3"/>
    </font>
    <font>
      <sz val="14"/>
      <name val="ＭＳ Ｐゴシック"/>
      <family val="3"/>
    </font>
    <font>
      <sz val="13"/>
      <name val="ＤＨＰ平成明朝体W3"/>
      <family val="3"/>
    </font>
    <font>
      <sz val="14"/>
      <color indexed="12"/>
      <name val="ＤＨＰ平成明朝体W3"/>
      <family val="3"/>
    </font>
    <font>
      <sz val="14"/>
      <color indexed="10"/>
      <name val="ＤＨＰ平成明朝体W3"/>
      <family val="3"/>
    </font>
    <font>
      <b/>
      <sz val="14"/>
      <color indexed="10"/>
      <name val="ＤＨＰ平成明朝体W3"/>
      <family val="3"/>
    </font>
    <font>
      <sz val="16"/>
      <name val="ＭＳ Ｐゴシック"/>
      <family val="3"/>
    </font>
    <font>
      <b/>
      <i/>
      <u val="single"/>
      <sz val="28"/>
      <name val="ＭＳ Ｐゴシック"/>
      <family val="3"/>
    </font>
    <font>
      <b/>
      <sz val="20"/>
      <name val="ＭＳ Ｐゴシック"/>
      <family val="3"/>
    </font>
    <font>
      <b/>
      <i/>
      <u val="single"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84" fontId="9" fillId="2" borderId="0" xfId="0" applyNumberFormat="1" applyFont="1" applyFill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 shrinkToFit="1"/>
    </xf>
    <xf numFmtId="0" fontId="11" fillId="2" borderId="5" xfId="0" applyFont="1" applyFill="1" applyBorder="1" applyAlignment="1">
      <alignment horizontal="center" vertical="center" textRotation="255"/>
    </xf>
    <xf numFmtId="184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82" fontId="6" fillId="2" borderId="4" xfId="0" applyNumberFormat="1" applyFont="1" applyFill="1" applyBorder="1" applyAlignment="1">
      <alignment horizontal="center" vertical="center"/>
    </xf>
    <xf numFmtId="183" fontId="6" fillId="2" borderId="4" xfId="0" applyNumberFormat="1" applyFont="1" applyFill="1" applyBorder="1" applyAlignment="1">
      <alignment horizontal="right" vertical="center"/>
    </xf>
    <xf numFmtId="183" fontId="12" fillId="2" borderId="4" xfId="0" applyNumberFormat="1" applyFont="1" applyFill="1" applyBorder="1" applyAlignment="1">
      <alignment horizontal="right" vertical="center"/>
    </xf>
    <xf numFmtId="183" fontId="13" fillId="2" borderId="4" xfId="0" applyNumberFormat="1" applyFont="1" applyFill="1" applyBorder="1" applyAlignment="1">
      <alignment horizontal="right" vertical="center"/>
    </xf>
    <xf numFmtId="191" fontId="9" fillId="2" borderId="0" xfId="0" applyNumberFormat="1" applyFont="1" applyFill="1" applyAlignment="1">
      <alignment horizontal="right" vertical="center"/>
    </xf>
    <xf numFmtId="183" fontId="6" fillId="2" borderId="6" xfId="0" applyNumberFormat="1" applyFont="1" applyFill="1" applyBorder="1" applyAlignment="1">
      <alignment horizontal="center" vertical="center"/>
    </xf>
    <xf numFmtId="183" fontId="6" fillId="2" borderId="3" xfId="0" applyNumberFormat="1" applyFont="1" applyFill="1" applyBorder="1" applyAlignment="1">
      <alignment horizontal="left" vertical="center"/>
    </xf>
    <xf numFmtId="0" fontId="15" fillId="2" borderId="7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vertical="center"/>
    </xf>
    <xf numFmtId="183" fontId="6" fillId="2" borderId="4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183" fontId="14" fillId="2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3" fillId="2" borderId="9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5" fillId="2" borderId="0" xfId="0" applyFont="1" applyFill="1" applyBorder="1" applyAlignment="1">
      <alignment/>
    </xf>
    <xf numFmtId="191" fontId="9" fillId="2" borderId="16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view="pageBreakPreview" zoomScale="75" zoomScaleNormal="50" zoomScaleSheetLayoutView="75" workbookViewId="0" topLeftCell="A1">
      <selection activeCell="I20" sqref="I20"/>
    </sheetView>
  </sheetViews>
  <sheetFormatPr defaultColWidth="9.00390625" defaultRowHeight="13.5"/>
  <cols>
    <col min="1" max="1" width="0.875" style="2" customWidth="1"/>
    <col min="2" max="2" width="9.00390625" style="2" customWidth="1"/>
    <col min="3" max="3" width="10.375" style="2" customWidth="1"/>
    <col min="4" max="4" width="9.00390625" style="24" customWidth="1"/>
    <col min="5" max="5" width="5.50390625" style="3" customWidth="1"/>
    <col min="6" max="13" width="5.375" style="2" customWidth="1"/>
    <col min="14" max="14" width="5.50390625" style="2" customWidth="1"/>
    <col min="15" max="15" width="5.375" style="2" customWidth="1"/>
    <col min="16" max="16" width="3.00390625" style="2" customWidth="1"/>
    <col min="17" max="17" width="2.00390625" style="2" customWidth="1"/>
    <col min="18" max="16384" width="9.00390625" style="2" customWidth="1"/>
  </cols>
  <sheetData>
    <row r="1" spans="2:16" ht="32.25" customHeight="1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6" t="s">
        <v>32</v>
      </c>
      <c r="L1" s="46"/>
      <c r="M1" s="46"/>
      <c r="N1" s="46"/>
      <c r="O1" s="46"/>
      <c r="P1" s="46"/>
    </row>
    <row r="2" spans="2:10" ht="6.75" customHeight="1">
      <c r="B2" s="47"/>
      <c r="C2" s="47"/>
      <c r="D2" s="47"/>
      <c r="E2" s="47"/>
      <c r="F2" s="47"/>
      <c r="G2" s="47"/>
      <c r="H2" s="47"/>
      <c r="I2" s="47"/>
      <c r="J2" s="47"/>
    </row>
    <row r="3" spans="2:10" ht="6.75" customHeight="1">
      <c r="B3" s="1"/>
      <c r="C3" s="1"/>
      <c r="D3" s="1"/>
      <c r="E3" s="1"/>
      <c r="F3" s="1"/>
      <c r="G3" s="1"/>
      <c r="H3" s="1"/>
      <c r="I3" s="1"/>
      <c r="J3" s="1"/>
    </row>
    <row r="4" spans="2:16" ht="30.75" customHeight="1">
      <c r="B4" s="45" t="s">
        <v>9</v>
      </c>
      <c r="C4" s="45"/>
      <c r="D4" s="45"/>
      <c r="E4" s="51" t="s">
        <v>41</v>
      </c>
      <c r="F4" s="51"/>
      <c r="G4" s="51"/>
      <c r="H4" s="51"/>
      <c r="I4" s="51"/>
      <c r="J4" s="51"/>
      <c r="K4" s="25"/>
      <c r="L4" s="52" t="s">
        <v>31</v>
      </c>
      <c r="M4" s="52"/>
      <c r="N4" s="52"/>
      <c r="O4" s="52"/>
      <c r="P4" s="52"/>
    </row>
    <row r="5" spans="2:4" ht="11.25" customHeight="1">
      <c r="B5" s="44"/>
      <c r="C5" s="44"/>
      <c r="D5" s="44"/>
    </row>
    <row r="6" spans="2:4" ht="21.75" customHeight="1">
      <c r="B6" s="48" t="s">
        <v>30</v>
      </c>
      <c r="C6" s="48"/>
      <c r="D6" s="48"/>
    </row>
    <row r="7" spans="2:16" ht="24">
      <c r="B7" s="4" t="s">
        <v>0</v>
      </c>
      <c r="C7" s="5"/>
      <c r="D7" s="6"/>
      <c r="E7" s="7"/>
      <c r="F7" s="8">
        <v>1</v>
      </c>
      <c r="G7" s="8">
        <v>2</v>
      </c>
      <c r="H7" s="8">
        <v>3</v>
      </c>
      <c r="I7" s="8">
        <v>4</v>
      </c>
      <c r="J7" s="8">
        <v>5</v>
      </c>
      <c r="K7" s="49" t="s">
        <v>1</v>
      </c>
      <c r="L7" s="50"/>
      <c r="M7" s="50"/>
      <c r="N7" s="50"/>
      <c r="O7" s="50"/>
      <c r="P7" s="9"/>
    </row>
    <row r="8" spans="2:16" s="14" customFormat="1" ht="54" customHeight="1">
      <c r="B8" s="10"/>
      <c r="C8" s="41" t="s">
        <v>2</v>
      </c>
      <c r="D8" s="42"/>
      <c r="E8" s="43"/>
      <c r="F8" s="11" t="str">
        <f>C9</f>
        <v>高井</v>
      </c>
      <c r="G8" s="11" t="str">
        <f>C10</f>
        <v>内藤</v>
      </c>
      <c r="H8" s="11" t="str">
        <f>C11</f>
        <v>山口</v>
      </c>
      <c r="I8" s="11" t="str">
        <f>C12</f>
        <v>若月</v>
      </c>
      <c r="J8" s="11" t="str">
        <f>C13</f>
        <v>望月</v>
      </c>
      <c r="K8" s="12" t="s">
        <v>3</v>
      </c>
      <c r="L8" s="12" t="s">
        <v>4</v>
      </c>
      <c r="M8" s="12" t="s">
        <v>5</v>
      </c>
      <c r="N8" s="12" t="s">
        <v>6</v>
      </c>
      <c r="O8" s="12" t="s">
        <v>7</v>
      </c>
      <c r="P8" s="13"/>
    </row>
    <row r="9" spans="2:16" ht="39" customHeight="1">
      <c r="B9" s="26">
        <v>1</v>
      </c>
      <c r="C9" s="20" t="s">
        <v>33</v>
      </c>
      <c r="D9" s="21"/>
      <c r="E9" s="16">
        <v>3</v>
      </c>
      <c r="F9" s="27"/>
      <c r="G9" s="39">
        <v>2</v>
      </c>
      <c r="H9" s="28" t="s">
        <v>39</v>
      </c>
      <c r="I9" s="28" t="s">
        <v>38</v>
      </c>
      <c r="J9" s="28" t="s">
        <v>38</v>
      </c>
      <c r="K9" s="17">
        <f>IF(AND(SUM(F9:J9)=0,COUNTA(F9:J9)=0),"",COUNTIF(F9:J9,"W"))</f>
        <v>3</v>
      </c>
      <c r="L9" s="18">
        <f>IF(AND(SUM(F9:J9)=0,COUNTA(F9:J9)=0),"",COUNTIF(F9:J9,"&gt;-0.001"))</f>
        <v>1</v>
      </c>
      <c r="M9" s="16">
        <f>IF(AND(K9="",L9=""),"",SUM(F9:J9)+(K9*E9))</f>
        <v>11</v>
      </c>
      <c r="N9" s="16">
        <f>IF(AND(SUM(F9:F13)=0,K9=""),"",(SUM(F9:F13))+(L9*3))</f>
        <v>5</v>
      </c>
      <c r="O9" s="33">
        <v>2</v>
      </c>
      <c r="P9" s="19">
        <f>IF(AND(K9="",L9=""),"",(M9*1000)+(1000-N9)+(K9*1000000))</f>
        <v>3011995</v>
      </c>
    </row>
    <row r="10" spans="2:16" ht="39" customHeight="1">
      <c r="B10" s="15">
        <v>2</v>
      </c>
      <c r="C10" s="20" t="s">
        <v>34</v>
      </c>
      <c r="D10" s="21"/>
      <c r="E10" s="16">
        <v>3</v>
      </c>
      <c r="F10" s="40" t="s">
        <v>38</v>
      </c>
      <c r="G10" s="30"/>
      <c r="H10" s="32" t="s">
        <v>38</v>
      </c>
      <c r="I10" s="32" t="s">
        <v>39</v>
      </c>
      <c r="J10" s="32" t="s">
        <v>38</v>
      </c>
      <c r="K10" s="17">
        <f>IF(AND(SUM(F10:J10)=0,COUNTA(F10:J10)=0),"",COUNTIF(F10:J10,"W"))</f>
        <v>4</v>
      </c>
      <c r="L10" s="18">
        <f>IF(AND(SUM(F10:J10)=0,COUNTA(F10:J10)=0),"",COUNTIF(F10:J10,"&gt;-0.001"))</f>
        <v>0</v>
      </c>
      <c r="M10" s="16">
        <f>IF(AND(K10="",L10=""),"",SUM(F10:J10)+(K10*E10))</f>
        <v>12</v>
      </c>
      <c r="N10" s="16">
        <f>IF(AND(SUM(G9:G13)=0,K10=""),"",(SUM(G9:G13))+(L10*3))</f>
        <v>2</v>
      </c>
      <c r="O10" s="33">
        <v>1</v>
      </c>
      <c r="P10" s="19">
        <f>IF(AND(K10="",L10=""),"",(M10*1000)+(1000-N10)+(K10*1000000))</f>
        <v>4012998</v>
      </c>
    </row>
    <row r="11" spans="2:16" ht="39" customHeight="1">
      <c r="B11" s="26">
        <v>3</v>
      </c>
      <c r="C11" s="20" t="s">
        <v>35</v>
      </c>
      <c r="D11" s="21"/>
      <c r="E11" s="16">
        <v>3</v>
      </c>
      <c r="F11" s="29">
        <v>1</v>
      </c>
      <c r="G11" s="31">
        <v>0</v>
      </c>
      <c r="H11" s="30"/>
      <c r="I11" s="32" t="s">
        <v>38</v>
      </c>
      <c r="J11" s="32" t="s">
        <v>38</v>
      </c>
      <c r="K11" s="17">
        <f>IF(AND(SUM(F11:J11)=0,COUNTA(F11:J11)=0),"",COUNTIF(F11:J11,"W"))</f>
        <v>2</v>
      </c>
      <c r="L11" s="18">
        <f>IF(AND(SUM(F11:J11)=0,COUNTA(F11:J11)=0),"",COUNTIF(F11:J11,"&gt;-0.001"))</f>
        <v>2</v>
      </c>
      <c r="M11" s="16">
        <f>IF(AND(K11="",L11=""),"",SUM(F11:J11)+(K11*E11))</f>
        <v>7</v>
      </c>
      <c r="N11" s="16">
        <f>IF(AND(SUM(H9:H13)=0,K11=""),"",(SUM(H9:H13))+(L11*3))</f>
        <v>8</v>
      </c>
      <c r="O11" s="26">
        <v>3</v>
      </c>
      <c r="P11" s="19">
        <f>IF(AND(K11="",L11=""),"",(M11*1000)+(1000-N11)+(K11*1000000))</f>
        <v>2007992</v>
      </c>
    </row>
    <row r="12" spans="2:16" ht="39" customHeight="1">
      <c r="B12" s="15">
        <v>4</v>
      </c>
      <c r="C12" s="20" t="s">
        <v>36</v>
      </c>
      <c r="D12" s="21"/>
      <c r="E12" s="16">
        <v>3</v>
      </c>
      <c r="F12" s="29">
        <v>1</v>
      </c>
      <c r="G12" s="31">
        <v>0</v>
      </c>
      <c r="H12" s="31">
        <v>1</v>
      </c>
      <c r="I12" s="30"/>
      <c r="J12" s="32" t="s">
        <v>40</v>
      </c>
      <c r="K12" s="17">
        <f>IF(AND(SUM(F12:J12)=0,COUNTA(F12:J12)=0),"",COUNTIF(F12:J12,"W"))</f>
        <v>1</v>
      </c>
      <c r="L12" s="18">
        <f>IF(AND(SUM(F12:J12)=0,COUNTA(F12:J12)=0),"",COUNTIF(F12:J12,"&gt;-0.001"))</f>
        <v>3</v>
      </c>
      <c r="M12" s="16">
        <f>IF(AND(K12="",L12=""),"",SUM(F12:J12)+(K12*E12))</f>
        <v>5</v>
      </c>
      <c r="N12" s="16">
        <f>IF(AND(SUM(I9:I13)=0,K12=""),"",(SUM(I9:I13))+(L12*3))</f>
        <v>11</v>
      </c>
      <c r="O12" s="26">
        <v>4</v>
      </c>
      <c r="P12" s="19">
        <f>IF(AND(K12="",L12=""),"",(M12*1000)+(1000-N12)+(K12*1000000))</f>
        <v>1005989</v>
      </c>
    </row>
    <row r="13" spans="2:16" ht="39" customHeight="1">
      <c r="B13" s="26">
        <v>5</v>
      </c>
      <c r="C13" s="20" t="s">
        <v>37</v>
      </c>
      <c r="D13" s="21"/>
      <c r="E13" s="16">
        <v>3</v>
      </c>
      <c r="F13" s="29">
        <v>0</v>
      </c>
      <c r="G13" s="31">
        <v>0</v>
      </c>
      <c r="H13" s="31">
        <v>1</v>
      </c>
      <c r="I13" s="31">
        <v>2</v>
      </c>
      <c r="J13" s="30"/>
      <c r="K13" s="17">
        <f>IF(AND(SUM(F13:J13)=0,COUNTA(F13:J13)=0),"",COUNTIF(F13:J13,"W"))</f>
        <v>0</v>
      </c>
      <c r="L13" s="18">
        <f>IF(AND(SUM(F13:J13)=0,COUNTA(F13:J13)=0),"",COUNTIF(F13:J13,"&gt;-0.001"))</f>
        <v>4</v>
      </c>
      <c r="M13" s="16">
        <f>IF(AND(K13="",L13=""),"",SUM(F13:J13)+(K13*E13))</f>
        <v>3</v>
      </c>
      <c r="N13" s="16">
        <f>IF(AND(SUM(J9:J13)=0,K13=""),"",(SUM(J9:J13))+(L13*3))</f>
        <v>12</v>
      </c>
      <c r="O13" s="26">
        <v>5</v>
      </c>
      <c r="P13" s="54">
        <f>IF(AND(K13="",L13=""),"",(M13*1000)+(1000-N13)+(K13*1000000))</f>
        <v>3988</v>
      </c>
    </row>
    <row r="14" spans="2:16" ht="9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53"/>
    </row>
    <row r="15" spans="2:16" ht="13.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9">
    <mergeCell ref="C8:E8"/>
    <mergeCell ref="B5:D5"/>
    <mergeCell ref="B4:D4"/>
    <mergeCell ref="K1:P1"/>
    <mergeCell ref="B1:J2"/>
    <mergeCell ref="B6:D6"/>
    <mergeCell ref="K7:O7"/>
    <mergeCell ref="E4:J4"/>
    <mergeCell ref="L4:P4"/>
  </mergeCells>
  <conditionalFormatting sqref="B9:O13">
    <cfRule type="expression" priority="1" dxfId="0" stopIfTrue="1">
      <formula>MOD(ROW(),2)=1</formula>
    </cfRule>
  </conditionalFormatting>
  <dataValidations count="1">
    <dataValidation allowBlank="1" showInputMessage="1" showErrorMessage="1" imeMode="off" sqref="F9:J13"/>
  </dataValidations>
  <printOptions/>
  <pageMargins left="0.36" right="0.23" top="0.24" bottom="0.23" header="0.17" footer="0.19"/>
  <pageSetup orientation="landscape" paperSize="9" scale="158" r:id="rId1"/>
  <ignoredErrors>
    <ignoredError sqref="K9 K10:K13 K8 L8: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workbookViewId="0" topLeftCell="A1">
      <selection activeCell="G13" sqref="G13"/>
    </sheetView>
  </sheetViews>
  <sheetFormatPr defaultColWidth="9.00390625" defaultRowHeight="13.5"/>
  <cols>
    <col min="2" max="6" width="6.25390625" style="0" bestFit="1" customWidth="1"/>
  </cols>
  <sheetData>
    <row r="3" spans="2:6" ht="13.5">
      <c r="B3" s="35" t="s">
        <v>25</v>
      </c>
      <c r="C3" s="35" t="s">
        <v>26</v>
      </c>
      <c r="D3" s="35" t="s">
        <v>27</v>
      </c>
      <c r="E3" s="35" t="s">
        <v>28</v>
      </c>
      <c r="F3" s="35" t="s">
        <v>29</v>
      </c>
    </row>
    <row r="4" spans="2:6" ht="13.5">
      <c r="B4" s="36" t="s">
        <v>10</v>
      </c>
      <c r="C4" s="36" t="s">
        <v>13</v>
      </c>
      <c r="D4" s="36" t="s">
        <v>16</v>
      </c>
      <c r="E4" s="36" t="s">
        <v>22</v>
      </c>
      <c r="F4" s="36" t="s">
        <v>15</v>
      </c>
    </row>
    <row r="5" spans="2:6" ht="13.5">
      <c r="B5" s="37" t="s">
        <v>11</v>
      </c>
      <c r="C5" s="37" t="s">
        <v>19</v>
      </c>
      <c r="D5" s="37" t="s">
        <v>17</v>
      </c>
      <c r="E5" s="37" t="s">
        <v>14</v>
      </c>
      <c r="F5" s="37" t="s">
        <v>23</v>
      </c>
    </row>
    <row r="6" spans="2:6" ht="13.5">
      <c r="B6" s="38" t="s">
        <v>12</v>
      </c>
      <c r="C6" s="38" t="s">
        <v>21</v>
      </c>
      <c r="D6" s="38" t="s">
        <v>18</v>
      </c>
      <c r="E6" s="38" t="s">
        <v>20</v>
      </c>
      <c r="F6" s="38" t="s">
        <v>24</v>
      </c>
    </row>
    <row r="7" ht="13.5">
      <c r="B7" s="34"/>
    </row>
    <row r="8" ht="13.5">
      <c r="B8" s="34"/>
    </row>
    <row r="9" ht="13.5">
      <c r="B9" s="34"/>
    </row>
    <row r="10" ht="13.5">
      <c r="B10" s="34"/>
    </row>
    <row r="11" ht="13.5">
      <c r="B11" s="34"/>
    </row>
    <row r="12" ht="13.5">
      <c r="B12" s="34"/>
    </row>
    <row r="13" ht="13.5">
      <c r="B13" s="34"/>
    </row>
    <row r="14" ht="13.5">
      <c r="B14" s="3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Pluto</cp:lastModifiedBy>
  <cp:lastPrinted>2010-08-08T07:42:11Z</cp:lastPrinted>
  <dcterms:created xsi:type="dcterms:W3CDTF">2010-01-30T20:19:54Z</dcterms:created>
  <dcterms:modified xsi:type="dcterms:W3CDTF">2010-08-08T07:43:36Z</dcterms:modified>
  <cp:category/>
  <cp:version/>
  <cp:contentType/>
  <cp:contentStatus/>
</cp:coreProperties>
</file>